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esktop\"/>
    </mc:Choice>
  </mc:AlternateContent>
  <xr:revisionPtr revIDLastSave="0" documentId="8_{BD3ABE4A-EF56-4BEC-BB51-079AFB76F5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1" l="1"/>
  <c r="G50" i="1"/>
  <c r="E50" i="1"/>
  <c r="F50" i="1"/>
  <c r="G35" i="1"/>
  <c r="E34" i="1"/>
  <c r="F34" i="1"/>
  <c r="G33" i="1"/>
  <c r="F32" i="1"/>
  <c r="E32" i="1"/>
  <c r="F42" i="1"/>
  <c r="F48" i="1"/>
  <c r="E48" i="1"/>
  <c r="G49" i="1"/>
  <c r="G38" i="1"/>
  <c r="F37" i="1"/>
  <c r="F36" i="1" s="1"/>
  <c r="E37" i="1"/>
  <c r="E36" i="1" s="1"/>
  <c r="G34" i="1" l="1"/>
  <c r="G32" i="1"/>
  <c r="G36" i="1"/>
  <c r="G48" i="1"/>
  <c r="G37" i="1"/>
  <c r="G40" i="1"/>
  <c r="E39" i="1"/>
  <c r="F39" i="1"/>
  <c r="E42" i="1"/>
  <c r="G45" i="1"/>
  <c r="F44" i="1"/>
  <c r="E44" i="1"/>
  <c r="G43" i="1"/>
  <c r="E11" i="1"/>
  <c r="E14" i="1"/>
  <c r="E17" i="1"/>
  <c r="E16" i="1" s="1"/>
  <c r="F17" i="1"/>
  <c r="F16" i="1" s="1"/>
  <c r="G31" i="1"/>
  <c r="E30" i="1"/>
  <c r="F30" i="1"/>
  <c r="G39" i="1" l="1"/>
  <c r="G44" i="1"/>
  <c r="G30" i="1"/>
  <c r="G42" i="1"/>
  <c r="E26" i="1" l="1"/>
  <c r="F26" i="1"/>
  <c r="E28" i="1"/>
  <c r="F28" i="1"/>
  <c r="G27" i="1"/>
  <c r="E19" i="1"/>
  <c r="F19" i="1"/>
  <c r="E23" i="1"/>
  <c r="F23" i="1"/>
  <c r="E21" i="1"/>
  <c r="F21" i="1"/>
  <c r="G22" i="1"/>
  <c r="E46" i="1"/>
  <c r="E41" i="1" s="1"/>
  <c r="F46" i="1"/>
  <c r="F41" i="1" s="1"/>
  <c r="G29" i="1"/>
  <c r="G20" i="1"/>
  <c r="G18" i="1"/>
  <c r="G15" i="1"/>
  <c r="F14" i="1"/>
  <c r="G14" i="1" s="1"/>
  <c r="F11" i="1"/>
  <c r="G11" i="1" s="1"/>
  <c r="G47" i="1"/>
  <c r="G24" i="1"/>
  <c r="G12" i="1"/>
  <c r="G17" i="1"/>
  <c r="F10" i="1"/>
  <c r="E52" i="1" l="1"/>
  <c r="G41" i="1"/>
  <c r="E25" i="1"/>
  <c r="G23" i="1"/>
  <c r="F25" i="1"/>
  <c r="F52" i="1" s="1"/>
  <c r="F13" i="1"/>
  <c r="G28" i="1"/>
  <c r="G21" i="1"/>
  <c r="G26" i="1"/>
  <c r="E10" i="1"/>
  <c r="E13" i="1"/>
  <c r="G19" i="1"/>
  <c r="G46" i="1"/>
  <c r="G10" i="1" l="1"/>
  <c r="G13" i="1"/>
  <c r="G25" i="1"/>
  <c r="G16" i="1"/>
  <c r="G52" i="1" l="1"/>
</calcChain>
</file>

<file path=xl/sharedStrings.xml><?xml version="1.0" encoding="utf-8"?>
<sst xmlns="http://schemas.openxmlformats.org/spreadsheetml/2006/main" count="95" uniqueCount="65">
  <si>
    <t>ŹRÓDŁA DOCHODÓW</t>
  </si>
  <si>
    <t>PLAN W ZŁ</t>
  </si>
  <si>
    <t>WYKONANIE W ZŁ</t>
  </si>
  <si>
    <t>%</t>
  </si>
  <si>
    <t>DZIAŁ</t>
  </si>
  <si>
    <t>ROZDZIAŁ</t>
  </si>
  <si>
    <t>010</t>
  </si>
  <si>
    <t>ROLNICTWO I ŁOWIECTWO</t>
  </si>
  <si>
    <t>01095</t>
  </si>
  <si>
    <t>750</t>
  </si>
  <si>
    <t>75011</t>
  </si>
  <si>
    <t>751</t>
  </si>
  <si>
    <t>75101</t>
  </si>
  <si>
    <t>RAZEM</t>
  </si>
  <si>
    <t>POZOSTAŁA DZIAŁALNOŚĆ</t>
  </si>
  <si>
    <t>ADMINISTRACJA PUBLICZNA</t>
  </si>
  <si>
    <t>URZĘDY WOJEWÓDZKIE</t>
  </si>
  <si>
    <t>DOCHODY - ZWIĄZANE Z REALIZACJĄ ZADAŃ ZLECONYCH Z ZAKRESU ADMINISTARCJI                                 RZĄDOWEJ ORAZ INNYCH ZADAŃ ZLECONYCH USTAWAMI</t>
  </si>
  <si>
    <t>§</t>
  </si>
  <si>
    <t>2010</t>
  </si>
  <si>
    <t>801</t>
  </si>
  <si>
    <t>OŚWIATA I WYCHOWANIE</t>
  </si>
  <si>
    <t>80101</t>
  </si>
  <si>
    <t>SZKOŁY PODSTAWOWE</t>
  </si>
  <si>
    <t xml:space="preserve">                 Załącznik nr 4</t>
  </si>
  <si>
    <t>75107</t>
  </si>
  <si>
    <t>WYBORY PREZYDENTA RZCZYPOSPOLITEJ POLSKIEJ</t>
  </si>
  <si>
    <t>Dotacje celowe otrzymane z budżetu państwa na realizację zadań bieżących z zakresu administracji rządowej oraz innych zadań zleconych gminom (związkom gmin) ustawami</t>
  </si>
  <si>
    <t>75108</t>
  </si>
  <si>
    <t>WYBORY DO SEJMU I SENATU</t>
  </si>
  <si>
    <t>75110</t>
  </si>
  <si>
    <t>REFERENDA OGÓLNOKRAJOWE I KONSTYTUCYJNE</t>
  </si>
  <si>
    <t>80110</t>
  </si>
  <si>
    <t>GIMNAZJA</t>
  </si>
  <si>
    <t>2060</t>
  </si>
  <si>
    <t>80150</t>
  </si>
  <si>
    <t>REALIZACJA ZADAŃ WYMAGAJĄCYCH STOSOWANIA SPECJALNEJ ORGANIZACJI NAUKI I METOD PRACY DLA DZIECI  I MŁODZIEŻY W SZKOŁACH PODSTAWOWYCH, GIMNAZJACH, LICEACH OGÓLNOKSZTAŁCĄCYC, LICEACH PROFILOWANYCH I SZKOŁACH ZAWODOWYCH ORAZ SZKOŁACH ARTYSTYCZNYCH</t>
  </si>
  <si>
    <t>855</t>
  </si>
  <si>
    <t>RODZINA</t>
  </si>
  <si>
    <t>85501</t>
  </si>
  <si>
    <t>85502</t>
  </si>
  <si>
    <t>85503</t>
  </si>
  <si>
    <t>dotacje celowe otrzymane z budżetu państwa na realizację zadań bieżących z zakresu administracji rządowej oraz innych zadań zleconych gminom (związkom gmin) ustawami</t>
  </si>
  <si>
    <t>KARTA DUŻEJ RODZINY</t>
  </si>
  <si>
    <t>85278</t>
  </si>
  <si>
    <t>USUWANIE SKUTKÓW KLĘSK ŻYWIOŁOWYCH</t>
  </si>
  <si>
    <t>dotacje celowe przekazane z budżetu państwa na realizację zadań bieżących                 z zakresu administracji rządowej oraz innych zadań zleconych gminom (związkom gmin) ustawami</t>
  </si>
  <si>
    <t>dotacje celowe otrzymane z budżetu państwa na realizację zadań bieżących                          z zakresu administracji rządowej oraz innych zadań zleconych gminom (związkom gmin) ustawami</t>
  </si>
  <si>
    <t>ŚWIADCZENIA WYCHOWAWCZE</t>
  </si>
  <si>
    <t>851</t>
  </si>
  <si>
    <t>85195</t>
  </si>
  <si>
    <t>85504</t>
  </si>
  <si>
    <t>WSPIERANIE RODZINY</t>
  </si>
  <si>
    <t>OCHRONA ZDROWIA</t>
  </si>
  <si>
    <t>URZĘDY NACZELNYCH ORGANÓW WŁADZY PAŃSTWOWEJ, KONTROLI               I OCHRONY PRAWA</t>
  </si>
  <si>
    <t>75109</t>
  </si>
  <si>
    <t>WYBORY DO RAD GMIN, RAD POWIATÓW I SEJMIKÓW WOJEWÓDZTW, WYBORY WÓJTÓW, BURMISTRZÓW I PREZYDENTÓW MIAST ORAZ REFERENDA GMINNE, POWIATOWE I WOJEWÓDZKIE</t>
  </si>
  <si>
    <t>75113</t>
  </si>
  <si>
    <t>WYBORY DO PARLAMENTU EUROPEJSKIEGO</t>
  </si>
  <si>
    <t>85513</t>
  </si>
  <si>
    <t>URZĘDY NACZELNYCH ORGANÓW WŁADZY PAŃSTWOWEJ, KONTROLI  I OCHRONY PRAWA ORAZ SĄDOWNICTWA</t>
  </si>
  <si>
    <t>ZA  I PÓŁROCZE 2019 ROKU</t>
  </si>
  <si>
    <t>ŚWIADCZENIA RODZINNE, ŚWIADCZENIE Z FUNDUSZU ALIMENATCYJNEGO ORAZ SKŁADKI NA UBEZPIECZENIA EMERYTALNE I RENTOWE  Z UBEZPIECZENIA SPOŁECZNEGO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</si>
  <si>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  r. O USTALENIU I WYPŁACIE ZASIŁKU DLA OPIEKUNÓW</t>
  </si>
  <si>
    <t>dotacje celowe otrzymane z budżetu państwa na zadania bieżące z zakresu administracji rządowej zlecone gminom (związkom gmin, związkom powiatowo-gminnym), związane z realizacją świadczenia wychowawczego stanowiacego pomoc państwa  w wychowywaniu dzieci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</si>
</sst>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family val="2"/>
      <charset val="238"/>
    </font>
    <font>
      <i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i/>
      <sz val="10"/>
      <name val="Czcionka tekstu podstawowego"/>
      <charset val="238"/>
    </font>
    <font>
      <sz val="10"/>
      <color rgb="FF000000"/>
      <name val="Times New Roman"/>
      <family val="1"/>
      <charset val="238"/>
    </font>
    <font>
      <sz val="10"/>
      <name val="Czcionka tekstu podstawowego"/>
      <charset val="238"/>
    </font>
    <font>
      <b/>
      <sz val="10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i/>
      <sz val="10"/>
      <color theme="1"/>
      <name val="Czcionka tekstu podstawowego"/>
      <family val="2"/>
      <charset val="238"/>
    </font>
    <font>
      <i/>
      <sz val="10"/>
      <color theme="1"/>
      <name val="Times New Roman"/>
      <family val="1"/>
      <charset val="238"/>
    </font>
    <font>
      <b/>
      <sz val="11"/>
      <color rgb="FF3F3F3F"/>
      <name val="Czcionka tekstu podstawowego"/>
      <family val="2"/>
      <charset val="238"/>
    </font>
    <font>
      <i/>
      <sz val="9"/>
      <color rgb="FF000000"/>
      <name val="Times New Roman"/>
      <family val="1"/>
      <charset val="238"/>
    </font>
    <font>
      <i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1" fillId="2" borderId="6" applyNumberFormat="0" applyAlignment="0" applyProtection="0"/>
  </cellStyleXfs>
  <cellXfs count="59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4" fillId="0" borderId="0" xfId="0" applyFont="1" applyFill="1"/>
    <xf numFmtId="0" fontId="3" fillId="0" borderId="1" xfId="0" applyFont="1" applyBorder="1" applyAlignment="1">
      <alignment horizontal="center" wrapText="1"/>
    </xf>
    <xf numFmtId="0" fontId="1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4" fontId="1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0" fillId="0" borderId="0" xfId="0" applyFill="1"/>
    <xf numFmtId="0" fontId="8" fillId="0" borderId="0" xfId="0" applyFont="1" applyFill="1"/>
    <xf numFmtId="49" fontId="17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vertical="center"/>
    </xf>
    <xf numFmtId="0" fontId="7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21" fillId="2" borderId="6" xfId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2"/>
  <sheetViews>
    <sheetView tabSelected="1" view="pageLayout" topLeftCell="A33" zoomScaleNormal="100" workbookViewId="0">
      <selection activeCell="D43" sqref="D43"/>
    </sheetView>
  </sheetViews>
  <sheetFormatPr defaultRowHeight="14.25"/>
  <cols>
    <col min="1" max="1" width="6.5" customWidth="1"/>
    <col min="2" max="2" width="9.125" customWidth="1"/>
    <col min="3" max="3" width="6.75" customWidth="1"/>
    <col min="4" max="4" width="27.25" customWidth="1"/>
    <col min="5" max="5" width="12.625" customWidth="1"/>
    <col min="6" max="6" width="13.25" customWidth="1"/>
    <col min="7" max="7" width="8.875" customWidth="1"/>
  </cols>
  <sheetData>
    <row r="1" spans="1:16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4.5" customHeight="1">
      <c r="A2" s="57" t="s">
        <v>17</v>
      </c>
      <c r="B2" s="57"/>
      <c r="C2" s="57"/>
      <c r="D2" s="57"/>
      <c r="E2" s="57"/>
      <c r="F2" s="57"/>
      <c r="G2" s="57"/>
      <c r="H2" s="14"/>
      <c r="I2" s="2"/>
      <c r="J2" s="2"/>
      <c r="K2" s="2"/>
      <c r="L2" s="2"/>
      <c r="M2" s="2"/>
      <c r="N2" s="2"/>
      <c r="O2" s="2"/>
      <c r="P2" s="2"/>
    </row>
    <row r="3" spans="1:16" ht="15">
      <c r="A3" s="58" t="s">
        <v>61</v>
      </c>
      <c r="B3" s="58"/>
      <c r="C3" s="58"/>
      <c r="D3" s="58"/>
      <c r="E3" s="58"/>
      <c r="F3" s="58"/>
      <c r="G3" s="58"/>
      <c r="H3" s="15"/>
      <c r="I3" s="2"/>
      <c r="J3" s="2"/>
      <c r="K3" s="2"/>
      <c r="L3" s="2"/>
      <c r="M3" s="2"/>
      <c r="N3" s="2"/>
      <c r="O3" s="2"/>
      <c r="P3" s="2"/>
    </row>
    <row r="5" spans="1:16" hidden="1">
      <c r="F5" s="52"/>
      <c r="G5" s="52"/>
    </row>
    <row r="6" spans="1:16" hidden="1"/>
    <row r="7" spans="1:16">
      <c r="F7" s="56" t="s">
        <v>24</v>
      </c>
      <c r="G7" s="56"/>
    </row>
    <row r="8" spans="1:16" ht="30.75" customHeight="1">
      <c r="A8" s="53" t="s">
        <v>0</v>
      </c>
      <c r="B8" s="54"/>
      <c r="C8" s="54"/>
      <c r="D8" s="55"/>
      <c r="E8" s="5" t="s">
        <v>1</v>
      </c>
      <c r="F8" s="17" t="s">
        <v>2</v>
      </c>
      <c r="G8" s="5" t="s">
        <v>3</v>
      </c>
    </row>
    <row r="9" spans="1:16" ht="20.100000000000001" customHeight="1">
      <c r="A9" s="9" t="s">
        <v>4</v>
      </c>
      <c r="B9" s="9" t="s">
        <v>5</v>
      </c>
      <c r="C9" s="5" t="s">
        <v>18</v>
      </c>
      <c r="D9" s="18"/>
      <c r="E9" s="18"/>
      <c r="F9" s="18"/>
      <c r="G9" s="18"/>
    </row>
    <row r="10" spans="1:16" ht="20.100000000000001" customHeight="1">
      <c r="A10" s="19" t="s">
        <v>6</v>
      </c>
      <c r="B10" s="20"/>
      <c r="C10" s="20"/>
      <c r="D10" s="3" t="s">
        <v>7</v>
      </c>
      <c r="E10" s="21">
        <f>E12</f>
        <v>199138.367</v>
      </c>
      <c r="F10" s="21">
        <f>F12</f>
        <v>199138.37</v>
      </c>
      <c r="G10" s="21">
        <f>IFERROR(F10*100/E10,0)</f>
        <v>100.00000150649021</v>
      </c>
    </row>
    <row r="11" spans="1:16" s="7" customFormat="1" ht="20.100000000000001" customHeight="1">
      <c r="A11" s="22"/>
      <c r="B11" s="22" t="s">
        <v>8</v>
      </c>
      <c r="C11" s="22"/>
      <c r="D11" s="6" t="s">
        <v>14</v>
      </c>
      <c r="E11" s="23">
        <f>E12</f>
        <v>199138.367</v>
      </c>
      <c r="F11" s="23">
        <f>F12</f>
        <v>199138.37</v>
      </c>
      <c r="G11" s="23">
        <f t="shared" ref="G11" si="0">IFERROR(F11*100/E11,0)</f>
        <v>100.00000150649021</v>
      </c>
    </row>
    <row r="12" spans="1:16" ht="60" customHeight="1">
      <c r="A12" s="19"/>
      <c r="B12" s="20"/>
      <c r="C12" s="20" t="s">
        <v>19</v>
      </c>
      <c r="D12" s="11" t="s">
        <v>42</v>
      </c>
      <c r="E12" s="25">
        <v>199138.367</v>
      </c>
      <c r="F12" s="25">
        <v>199138.37</v>
      </c>
      <c r="G12" s="25">
        <f t="shared" ref="G12:G52" si="1">IFERROR(F12*100/E12,0)</f>
        <v>100.00000150649021</v>
      </c>
    </row>
    <row r="13" spans="1:16" ht="20.100000000000001" customHeight="1">
      <c r="A13" s="19" t="s">
        <v>9</v>
      </c>
      <c r="B13" s="20"/>
      <c r="C13" s="20"/>
      <c r="D13" s="3" t="s">
        <v>15</v>
      </c>
      <c r="E13" s="21">
        <f>E14</f>
        <v>10100</v>
      </c>
      <c r="F13" s="21">
        <f>F14</f>
        <v>6466</v>
      </c>
      <c r="G13" s="21">
        <f t="shared" si="1"/>
        <v>64.019801980198025</v>
      </c>
    </row>
    <row r="14" spans="1:16" s="7" customFormat="1" ht="20.100000000000001" customHeight="1">
      <c r="A14" s="26"/>
      <c r="B14" s="22" t="s">
        <v>10</v>
      </c>
      <c r="C14" s="22"/>
      <c r="D14" s="6" t="s">
        <v>16</v>
      </c>
      <c r="E14" s="23">
        <f>E15</f>
        <v>10100</v>
      </c>
      <c r="F14" s="23">
        <f>F15</f>
        <v>6466</v>
      </c>
      <c r="G14" s="23">
        <f t="shared" si="1"/>
        <v>64.019801980198025</v>
      </c>
    </row>
    <row r="15" spans="1:16" ht="60">
      <c r="A15" s="19"/>
      <c r="B15" s="20"/>
      <c r="C15" s="20" t="s">
        <v>19</v>
      </c>
      <c r="D15" s="11" t="s">
        <v>42</v>
      </c>
      <c r="E15" s="25">
        <v>10100</v>
      </c>
      <c r="F15" s="25">
        <v>6466</v>
      </c>
      <c r="G15" s="25">
        <f t="shared" si="1"/>
        <v>64.019801980198025</v>
      </c>
    </row>
    <row r="16" spans="1:16" ht="70.5" customHeight="1">
      <c r="A16" s="19" t="s">
        <v>11</v>
      </c>
      <c r="B16" s="20"/>
      <c r="C16" s="20"/>
      <c r="D16" s="4" t="s">
        <v>60</v>
      </c>
      <c r="E16" s="21">
        <f>E17+E32+E34</f>
        <v>12435</v>
      </c>
      <c r="F16" s="21">
        <f>F17+F32+F34</f>
        <v>12123</v>
      </c>
      <c r="G16" s="21">
        <f t="shared" si="1"/>
        <v>97.490952955367916</v>
      </c>
    </row>
    <row r="17" spans="1:7" s="7" customFormat="1" ht="55.15" customHeight="1">
      <c r="A17" s="26"/>
      <c r="B17" s="22" t="s">
        <v>12</v>
      </c>
      <c r="C17" s="22"/>
      <c r="D17" s="8" t="s">
        <v>54</v>
      </c>
      <c r="E17" s="23">
        <f>E18</f>
        <v>624</v>
      </c>
      <c r="F17" s="23">
        <f>F18</f>
        <v>312</v>
      </c>
      <c r="G17" s="23">
        <f t="shared" si="1"/>
        <v>50</v>
      </c>
    </row>
    <row r="18" spans="1:7" s="7" customFormat="1" ht="60" customHeight="1">
      <c r="A18" s="26"/>
      <c r="B18" s="22"/>
      <c r="C18" s="20" t="s">
        <v>19</v>
      </c>
      <c r="D18" s="11" t="s">
        <v>42</v>
      </c>
      <c r="E18" s="25">
        <v>624</v>
      </c>
      <c r="F18" s="25">
        <v>312</v>
      </c>
      <c r="G18" s="25">
        <f t="shared" ref="G18" si="2">IFERROR(F18*100/E18,0)</f>
        <v>50</v>
      </c>
    </row>
    <row r="19" spans="1:7" s="7" customFormat="1" ht="44.25" hidden="1" customHeight="1">
      <c r="A19" s="26"/>
      <c r="B19" s="22" t="s">
        <v>25</v>
      </c>
      <c r="C19" s="22"/>
      <c r="D19" s="27" t="s">
        <v>26</v>
      </c>
      <c r="E19" s="23">
        <f>E20</f>
        <v>0</v>
      </c>
      <c r="F19" s="23">
        <f>F20</f>
        <v>0</v>
      </c>
      <c r="G19" s="23" t="e">
        <f>F19/E19*100</f>
        <v>#DIV/0!</v>
      </c>
    </row>
    <row r="20" spans="1:7" s="7" customFormat="1" ht="100.5" hidden="1" customHeight="1">
      <c r="A20" s="26"/>
      <c r="B20" s="22"/>
      <c r="C20" s="22" t="s">
        <v>19</v>
      </c>
      <c r="D20" s="24" t="s">
        <v>27</v>
      </c>
      <c r="E20" s="23"/>
      <c r="F20" s="23"/>
      <c r="G20" s="23" t="e">
        <f>F20/E20*100</f>
        <v>#DIV/0!</v>
      </c>
    </row>
    <row r="21" spans="1:7" s="7" customFormat="1" ht="53.25" hidden="1" customHeight="1">
      <c r="A21" s="26"/>
      <c r="B21" s="22" t="s">
        <v>28</v>
      </c>
      <c r="C21" s="22"/>
      <c r="D21" s="8" t="s">
        <v>29</v>
      </c>
      <c r="E21" s="23">
        <f>E22</f>
        <v>0</v>
      </c>
      <c r="F21" s="23">
        <f>F22</f>
        <v>0</v>
      </c>
      <c r="G21" s="23" t="e">
        <f>F21/E21*100</f>
        <v>#DIV/0!</v>
      </c>
    </row>
    <row r="22" spans="1:7" s="7" customFormat="1" ht="93.75" hidden="1" customHeight="1">
      <c r="A22" s="19"/>
      <c r="B22" s="20"/>
      <c r="C22" s="20" t="s">
        <v>19</v>
      </c>
      <c r="D22" s="28" t="s">
        <v>27</v>
      </c>
      <c r="E22" s="25">
        <v>0</v>
      </c>
      <c r="F22" s="25">
        <v>0</v>
      </c>
      <c r="G22" s="25">
        <f t="shared" ref="G22" si="3">IFERROR(F22*100/E22,0)</f>
        <v>0</v>
      </c>
    </row>
    <row r="23" spans="1:7" s="7" customFormat="1" ht="53.25" hidden="1" customHeight="1">
      <c r="A23" s="26"/>
      <c r="B23" s="22" t="s">
        <v>30</v>
      </c>
      <c r="C23" s="22"/>
      <c r="D23" s="8" t="s">
        <v>31</v>
      </c>
      <c r="E23" s="23">
        <f>E24</f>
        <v>0</v>
      </c>
      <c r="F23" s="23">
        <f>F24</f>
        <v>0</v>
      </c>
      <c r="G23" s="23" t="e">
        <f>F23/E23*100</f>
        <v>#DIV/0!</v>
      </c>
    </row>
    <row r="24" spans="1:7" ht="92.25" hidden="1" customHeight="1">
      <c r="A24" s="19"/>
      <c r="B24" s="20"/>
      <c r="C24" s="20" t="s">
        <v>19</v>
      </c>
      <c r="D24" s="24" t="s">
        <v>27</v>
      </c>
      <c r="E24" s="25">
        <v>0</v>
      </c>
      <c r="F24" s="25">
        <v>0</v>
      </c>
      <c r="G24" s="25">
        <f t="shared" si="1"/>
        <v>0</v>
      </c>
    </row>
    <row r="25" spans="1:7" ht="20.100000000000001" hidden="1" customHeight="1">
      <c r="A25" s="19" t="s">
        <v>20</v>
      </c>
      <c r="B25" s="29"/>
      <c r="C25" s="29"/>
      <c r="D25" s="30" t="s">
        <v>21</v>
      </c>
      <c r="E25" s="21">
        <f>E26+E28+E30</f>
        <v>0</v>
      </c>
      <c r="F25" s="21">
        <f>F26+F28+F30</f>
        <v>0</v>
      </c>
      <c r="G25" s="21" t="e">
        <f>F25/E25*100</f>
        <v>#DIV/0!</v>
      </c>
    </row>
    <row r="26" spans="1:7" ht="20.100000000000001" hidden="1" customHeight="1">
      <c r="A26" s="26"/>
      <c r="B26" s="31" t="s">
        <v>22</v>
      </c>
      <c r="C26" s="31"/>
      <c r="D26" s="10" t="s">
        <v>23</v>
      </c>
      <c r="E26" s="23">
        <f>E27</f>
        <v>0</v>
      </c>
      <c r="F26" s="23">
        <f>F27</f>
        <v>0</v>
      </c>
      <c r="G26" s="23" t="e">
        <f>F26/E26*100</f>
        <v>#DIV/0!</v>
      </c>
    </row>
    <row r="27" spans="1:7" ht="60" hidden="1" customHeight="1">
      <c r="A27" s="19"/>
      <c r="B27" s="20"/>
      <c r="C27" s="20" t="s">
        <v>19</v>
      </c>
      <c r="D27" s="28" t="s">
        <v>42</v>
      </c>
      <c r="E27" s="25">
        <v>0</v>
      </c>
      <c r="F27" s="25">
        <v>0</v>
      </c>
      <c r="G27" s="25" t="e">
        <f>F27/E27*100</f>
        <v>#DIV/0!</v>
      </c>
    </row>
    <row r="28" spans="1:7" ht="20.100000000000001" hidden="1" customHeight="1">
      <c r="A28" s="19"/>
      <c r="B28" s="31" t="s">
        <v>32</v>
      </c>
      <c r="C28" s="31"/>
      <c r="D28" s="10" t="s">
        <v>33</v>
      </c>
      <c r="E28" s="23">
        <f>E29</f>
        <v>0</v>
      </c>
      <c r="F28" s="23">
        <f>F29</f>
        <v>0</v>
      </c>
      <c r="G28" s="25" t="e">
        <f>F28/E28*100</f>
        <v>#DIV/0!</v>
      </c>
    </row>
    <row r="29" spans="1:7" ht="60" hidden="1" customHeight="1">
      <c r="A29" s="19"/>
      <c r="B29" s="20"/>
      <c r="C29" s="20" t="s">
        <v>19</v>
      </c>
      <c r="D29" s="28" t="s">
        <v>42</v>
      </c>
      <c r="E29" s="25">
        <v>0</v>
      </c>
      <c r="F29" s="25">
        <v>0</v>
      </c>
      <c r="G29" s="25" t="e">
        <f>F29/E29*100</f>
        <v>#DIV/0!</v>
      </c>
    </row>
    <row r="30" spans="1:7" ht="141" hidden="1" customHeight="1">
      <c r="A30" s="19"/>
      <c r="B30" s="22" t="s">
        <v>35</v>
      </c>
      <c r="C30" s="20"/>
      <c r="D30" s="10" t="s">
        <v>36</v>
      </c>
      <c r="E30" s="25">
        <f>E31</f>
        <v>0</v>
      </c>
      <c r="F30" s="25">
        <f>F31</f>
        <v>0</v>
      </c>
      <c r="G30" s="25" t="e">
        <f t="shared" ref="G30:G31" si="4">F30/E30*100</f>
        <v>#DIV/0!</v>
      </c>
    </row>
    <row r="31" spans="1:7" ht="92.25" hidden="1" customHeight="1">
      <c r="A31" s="19"/>
      <c r="B31" s="22"/>
      <c r="C31" s="20" t="s">
        <v>19</v>
      </c>
      <c r="D31" s="28" t="s">
        <v>27</v>
      </c>
      <c r="E31" s="25">
        <v>0</v>
      </c>
      <c r="F31" s="25">
        <v>0</v>
      </c>
      <c r="G31" s="25" t="e">
        <f t="shared" si="4"/>
        <v>#DIV/0!</v>
      </c>
    </row>
    <row r="32" spans="1:7" ht="78" customHeight="1">
      <c r="A32" s="19"/>
      <c r="B32" s="22" t="s">
        <v>55</v>
      </c>
      <c r="C32" s="20"/>
      <c r="D32" s="10" t="s">
        <v>56</v>
      </c>
      <c r="E32" s="25">
        <f>E33</f>
        <v>300</v>
      </c>
      <c r="F32" s="25">
        <f>F33</f>
        <v>300</v>
      </c>
      <c r="G32" s="25">
        <f>F32/E32*100</f>
        <v>100</v>
      </c>
    </row>
    <row r="33" spans="1:7" ht="59.25" customHeight="1">
      <c r="A33" s="19"/>
      <c r="B33" s="22"/>
      <c r="C33" s="20" t="s">
        <v>19</v>
      </c>
      <c r="D33" s="11" t="s">
        <v>42</v>
      </c>
      <c r="E33" s="25">
        <v>300</v>
      </c>
      <c r="F33" s="25">
        <v>300</v>
      </c>
      <c r="G33" s="25">
        <f>F33/E33*100</f>
        <v>100</v>
      </c>
    </row>
    <row r="34" spans="1:7" ht="46.5" customHeight="1">
      <c r="A34" s="19"/>
      <c r="B34" s="22" t="s">
        <v>57</v>
      </c>
      <c r="C34" s="31"/>
      <c r="D34" s="50" t="s">
        <v>58</v>
      </c>
      <c r="E34" s="23">
        <f>E35</f>
        <v>11511</v>
      </c>
      <c r="F34" s="23">
        <f>F35</f>
        <v>11511</v>
      </c>
      <c r="G34" s="23">
        <f>F34/E34*100</f>
        <v>100</v>
      </c>
    </row>
    <row r="35" spans="1:7" ht="59.25" customHeight="1">
      <c r="A35" s="19"/>
      <c r="B35" s="22"/>
      <c r="C35" s="20" t="s">
        <v>19</v>
      </c>
      <c r="D35" s="12" t="s">
        <v>42</v>
      </c>
      <c r="E35" s="25">
        <v>11511</v>
      </c>
      <c r="F35" s="25">
        <v>11511</v>
      </c>
      <c r="G35" s="25">
        <f>F35/E35*100</f>
        <v>100</v>
      </c>
    </row>
    <row r="36" spans="1:7" s="47" customFormat="1" ht="20.100000000000001" customHeight="1">
      <c r="A36" s="40" t="s">
        <v>49</v>
      </c>
      <c r="B36" s="32"/>
      <c r="C36" s="45"/>
      <c r="D36" s="49" t="s">
        <v>53</v>
      </c>
      <c r="E36" s="46">
        <f>E37</f>
        <v>2100</v>
      </c>
      <c r="F36" s="46">
        <f>F37</f>
        <v>2100</v>
      </c>
      <c r="G36" s="35">
        <f t="shared" si="1"/>
        <v>100</v>
      </c>
    </row>
    <row r="37" spans="1:7" s="43" customFormat="1" ht="20.100000000000001" customHeight="1">
      <c r="A37" s="40"/>
      <c r="B37" s="48" t="s">
        <v>50</v>
      </c>
      <c r="C37" s="41"/>
      <c r="D37" s="34" t="s">
        <v>14</v>
      </c>
      <c r="E37" s="36">
        <f>E38</f>
        <v>2100</v>
      </c>
      <c r="F37" s="36">
        <f>F38</f>
        <v>2100</v>
      </c>
      <c r="G37" s="35">
        <f t="shared" si="1"/>
        <v>100</v>
      </c>
    </row>
    <row r="38" spans="1:7" s="43" customFormat="1" ht="60" customHeight="1">
      <c r="A38" s="40"/>
      <c r="B38" s="48"/>
      <c r="C38" s="41" t="s">
        <v>19</v>
      </c>
      <c r="D38" s="42" t="s">
        <v>42</v>
      </c>
      <c r="E38" s="36">
        <v>2100</v>
      </c>
      <c r="F38" s="36">
        <v>2100</v>
      </c>
      <c r="G38" s="35">
        <f t="shared" si="1"/>
        <v>100</v>
      </c>
    </row>
    <row r="39" spans="1:7" s="16" customFormat="1" ht="42.75" hidden="1" customHeight="1">
      <c r="A39" s="32"/>
      <c r="B39" s="33" t="s">
        <v>44</v>
      </c>
      <c r="C39" s="33"/>
      <c r="D39" s="34" t="s">
        <v>45</v>
      </c>
      <c r="E39" s="35">
        <f>E40</f>
        <v>0</v>
      </c>
      <c r="F39" s="35">
        <f>F40</f>
        <v>0</v>
      </c>
      <c r="G39" s="36">
        <f t="shared" ref="G39:G45" si="5">IFERROR(F39*100/E39,0)</f>
        <v>0</v>
      </c>
    </row>
    <row r="40" spans="1:7" s="7" customFormat="1" ht="60" hidden="1" customHeight="1">
      <c r="A40" s="19"/>
      <c r="B40" s="20"/>
      <c r="C40" s="20" t="s">
        <v>19</v>
      </c>
      <c r="D40" s="28" t="s">
        <v>46</v>
      </c>
      <c r="E40" s="25">
        <v>0</v>
      </c>
      <c r="F40" s="25">
        <v>0</v>
      </c>
      <c r="G40" s="25">
        <f t="shared" si="5"/>
        <v>0</v>
      </c>
    </row>
    <row r="41" spans="1:7" s="7" customFormat="1" ht="20.100000000000001" customHeight="1">
      <c r="A41" s="19" t="s">
        <v>37</v>
      </c>
      <c r="B41" s="20"/>
      <c r="C41" s="20"/>
      <c r="D41" s="30" t="s">
        <v>38</v>
      </c>
      <c r="E41" s="21">
        <f>E42+E44+E46+E48+E50</f>
        <v>3252626.71</v>
      </c>
      <c r="F41" s="21">
        <f>F42+F44+F46+F48+F50</f>
        <v>1660626.71</v>
      </c>
      <c r="G41" s="21">
        <f t="shared" si="5"/>
        <v>51.054942914122478</v>
      </c>
    </row>
    <row r="42" spans="1:7" s="7" customFormat="1" ht="20.100000000000001" customHeight="1">
      <c r="A42" s="19"/>
      <c r="B42" s="31" t="s">
        <v>39</v>
      </c>
      <c r="C42" s="31"/>
      <c r="D42" s="10" t="s">
        <v>48</v>
      </c>
      <c r="E42" s="23">
        <f>E43</f>
        <v>1809000</v>
      </c>
      <c r="F42" s="23">
        <f>F43</f>
        <v>936000</v>
      </c>
      <c r="G42" s="25">
        <f t="shared" si="5"/>
        <v>51.741293532338311</v>
      </c>
    </row>
    <row r="43" spans="1:7" s="7" customFormat="1" ht="93.75" customHeight="1">
      <c r="A43" s="19"/>
      <c r="B43" s="20"/>
      <c r="C43" s="20" t="s">
        <v>34</v>
      </c>
      <c r="D43" s="13" t="s">
        <v>64</v>
      </c>
      <c r="E43" s="25">
        <v>1809000</v>
      </c>
      <c r="F43" s="25">
        <v>936000</v>
      </c>
      <c r="G43" s="25">
        <f t="shared" si="5"/>
        <v>51.741293532338311</v>
      </c>
    </row>
    <row r="44" spans="1:7" s="7" customFormat="1" ht="89.45" customHeight="1">
      <c r="A44" s="19"/>
      <c r="B44" s="31" t="s">
        <v>40</v>
      </c>
      <c r="C44" s="31"/>
      <c r="D44" s="37" t="s">
        <v>62</v>
      </c>
      <c r="E44" s="23">
        <f>E45</f>
        <v>1324123.71</v>
      </c>
      <c r="F44" s="23">
        <f>F45</f>
        <v>712123.71</v>
      </c>
      <c r="G44" s="25">
        <f t="shared" si="5"/>
        <v>53.780753612515554</v>
      </c>
    </row>
    <row r="45" spans="1:7" s="7" customFormat="1" ht="60" customHeight="1">
      <c r="A45" s="19"/>
      <c r="B45" s="20"/>
      <c r="C45" s="20" t="s">
        <v>19</v>
      </c>
      <c r="D45" s="11" t="s">
        <v>47</v>
      </c>
      <c r="E45" s="25">
        <v>1324123.71</v>
      </c>
      <c r="F45" s="25">
        <v>712123.71</v>
      </c>
      <c r="G45" s="25">
        <f t="shared" si="5"/>
        <v>53.780753612515554</v>
      </c>
    </row>
    <row r="46" spans="1:7" s="7" customFormat="1" ht="20.100000000000001" customHeight="1">
      <c r="A46" s="26"/>
      <c r="B46" s="22" t="s">
        <v>41</v>
      </c>
      <c r="C46" s="22"/>
      <c r="D46" s="8" t="s">
        <v>43</v>
      </c>
      <c r="E46" s="23">
        <f>E47</f>
        <v>503</v>
      </c>
      <c r="F46" s="23">
        <f>F47</f>
        <v>503</v>
      </c>
      <c r="G46" s="23">
        <f t="shared" si="1"/>
        <v>100</v>
      </c>
    </row>
    <row r="47" spans="1:7" ht="60" customHeight="1">
      <c r="A47" s="19"/>
      <c r="B47" s="20"/>
      <c r="C47" s="20" t="s">
        <v>19</v>
      </c>
      <c r="D47" s="11" t="s">
        <v>47</v>
      </c>
      <c r="E47" s="25">
        <v>503</v>
      </c>
      <c r="F47" s="25">
        <v>503</v>
      </c>
      <c r="G47" s="25">
        <f t="shared" si="1"/>
        <v>100</v>
      </c>
    </row>
    <row r="48" spans="1:7" s="44" customFormat="1" ht="20.100000000000001" customHeight="1">
      <c r="A48" s="32"/>
      <c r="B48" s="33" t="s">
        <v>51</v>
      </c>
      <c r="C48" s="33"/>
      <c r="D48" s="34" t="s">
        <v>52</v>
      </c>
      <c r="E48" s="35">
        <f>E49</f>
        <v>96000</v>
      </c>
      <c r="F48" s="35">
        <f>F49</f>
        <v>0</v>
      </c>
      <c r="G48" s="35">
        <f t="shared" si="1"/>
        <v>0</v>
      </c>
    </row>
    <row r="49" spans="1:7" s="43" customFormat="1" ht="69.75" customHeight="1">
      <c r="A49" s="40"/>
      <c r="B49" s="41"/>
      <c r="C49" s="41" t="s">
        <v>19</v>
      </c>
      <c r="D49" s="42" t="s">
        <v>47</v>
      </c>
      <c r="E49" s="36">
        <v>96000</v>
      </c>
      <c r="F49" s="36">
        <v>0</v>
      </c>
      <c r="G49" s="36">
        <f t="shared" si="1"/>
        <v>0</v>
      </c>
    </row>
    <row r="50" spans="1:7" s="43" customFormat="1" ht="138.75" customHeight="1">
      <c r="A50" s="40"/>
      <c r="B50" s="33" t="s">
        <v>59</v>
      </c>
      <c r="C50" s="33"/>
      <c r="D50" s="51" t="s">
        <v>63</v>
      </c>
      <c r="E50" s="35">
        <f>E51</f>
        <v>23000</v>
      </c>
      <c r="F50" s="35">
        <f>F51</f>
        <v>12000</v>
      </c>
      <c r="G50" s="35">
        <f>F50/E50*100</f>
        <v>52.173913043478258</v>
      </c>
    </row>
    <row r="51" spans="1:7" s="43" customFormat="1" ht="66" customHeight="1">
      <c r="A51" s="40"/>
      <c r="B51" s="41"/>
      <c r="C51" s="41" t="s">
        <v>19</v>
      </c>
      <c r="D51" s="42" t="s">
        <v>47</v>
      </c>
      <c r="E51" s="36">
        <v>23000</v>
      </c>
      <c r="F51" s="36">
        <v>12000</v>
      </c>
      <c r="G51" s="36">
        <f>F51/E51*100</f>
        <v>52.173913043478258</v>
      </c>
    </row>
    <row r="52" spans="1:7" ht="20.100000000000001" customHeight="1">
      <c r="A52" s="38"/>
      <c r="B52" s="39"/>
      <c r="C52" s="39"/>
      <c r="D52" s="5" t="s">
        <v>13</v>
      </c>
      <c r="E52" s="21">
        <f>E41+E25+E16+E13+E10+E36</f>
        <v>3476400.077</v>
      </c>
      <c r="F52" s="21">
        <f>F41+F25+F16+F13+F10+F36</f>
        <v>1880454.08</v>
      </c>
      <c r="G52" s="21">
        <f t="shared" si="1"/>
        <v>54.091992818696511</v>
      </c>
    </row>
    <row r="53" spans="1:7">
      <c r="A53" s="1"/>
      <c r="B53" s="1"/>
      <c r="C53" s="1"/>
    </row>
    <row r="54" spans="1:7">
      <c r="A54" s="1"/>
      <c r="B54" s="1"/>
      <c r="C54" s="1"/>
    </row>
    <row r="55" spans="1:7">
      <c r="A55" s="1"/>
      <c r="B55" s="1"/>
      <c r="C55" s="1"/>
    </row>
    <row r="56" spans="1:7">
      <c r="A56" s="1"/>
      <c r="B56" s="1"/>
      <c r="C56" s="1"/>
    </row>
    <row r="57" spans="1:7">
      <c r="A57" s="1"/>
      <c r="B57" s="1"/>
      <c r="C57" s="1"/>
    </row>
    <row r="58" spans="1:7">
      <c r="A58" s="1"/>
      <c r="B58" s="1"/>
      <c r="C58" s="1"/>
    </row>
    <row r="59" spans="1:7">
      <c r="A59" s="1"/>
      <c r="B59" s="1"/>
      <c r="C59" s="1"/>
    </row>
    <row r="60" spans="1:7">
      <c r="A60" s="1"/>
      <c r="B60" s="1"/>
      <c r="C60" s="1"/>
    </row>
    <row r="61" spans="1:7">
      <c r="A61" s="1"/>
      <c r="B61" s="1"/>
      <c r="C61" s="1"/>
    </row>
    <row r="62" spans="1:7">
      <c r="A62" s="1"/>
      <c r="B62" s="1"/>
      <c r="C62" s="1"/>
    </row>
    <row r="63" spans="1:7">
      <c r="A63" s="1"/>
      <c r="B63" s="1"/>
      <c r="C63" s="1"/>
    </row>
    <row r="64" spans="1:7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</sheetData>
  <mergeCells count="5">
    <mergeCell ref="F5:G5"/>
    <mergeCell ref="A8:D8"/>
    <mergeCell ref="F7:G7"/>
    <mergeCell ref="A2:G2"/>
    <mergeCell ref="A3:G3"/>
  </mergeCells>
  <pageMargins left="0.70866141732283472" right="0.31496062992125984" top="0.74803149606299213" bottom="0.74803149606299213" header="0.31496062992125984" footer="0.31496062992125984"/>
  <pageSetup paperSize="9" scale="95" orientation="portrait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OEM</cp:lastModifiedBy>
  <cp:lastPrinted>2019-08-08T11:07:41Z</cp:lastPrinted>
  <dcterms:created xsi:type="dcterms:W3CDTF">2011-05-04T07:01:53Z</dcterms:created>
  <dcterms:modified xsi:type="dcterms:W3CDTF">2020-06-01T10:04:07Z</dcterms:modified>
</cp:coreProperties>
</file>