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EA33DB36-4FA5-4F1D-BED0-670BC02F9F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G28" i="1"/>
  <c r="H28" i="1"/>
  <c r="I21" i="1"/>
  <c r="M9" i="1" l="1"/>
  <c r="M24" i="1"/>
  <c r="I24" i="1"/>
  <c r="J28" i="1" l="1"/>
  <c r="I11" i="1"/>
  <c r="I12" i="1"/>
  <c r="I13" i="1"/>
  <c r="I14" i="1"/>
  <c r="I15" i="1"/>
  <c r="I17" i="1"/>
  <c r="I19" i="1"/>
  <c r="I20" i="1"/>
  <c r="I22" i="1"/>
  <c r="I23" i="1"/>
  <c r="I25" i="1"/>
  <c r="I26" i="1"/>
  <c r="I8" i="1"/>
  <c r="F28" i="1"/>
  <c r="E28" i="1"/>
  <c r="M12" i="1" l="1"/>
  <c r="M13" i="1"/>
  <c r="M14" i="1"/>
  <c r="M15" i="1"/>
  <c r="M16" i="1"/>
  <c r="M18" i="1"/>
  <c r="M19" i="1"/>
  <c r="M20" i="1"/>
  <c r="M21" i="1"/>
  <c r="M22" i="1"/>
  <c r="M23" i="1"/>
  <c r="M25" i="1"/>
  <c r="M26" i="1"/>
  <c r="M27" i="1"/>
  <c r="M8" i="1"/>
  <c r="L28" i="1"/>
  <c r="K28" i="1"/>
  <c r="I28" i="1" l="1"/>
  <c r="M28" i="1"/>
</calcChain>
</file>

<file path=xl/sharedStrings.xml><?xml version="1.0" encoding="utf-8"?>
<sst xmlns="http://schemas.openxmlformats.org/spreadsheetml/2006/main" count="62" uniqueCount="56">
  <si>
    <t>DOCHODY I WYDATKI GMINY BIELICE</t>
  </si>
  <si>
    <t>L.p</t>
  </si>
  <si>
    <t>DZIAŁ</t>
  </si>
  <si>
    <t>NAZWA DZIAŁU</t>
  </si>
  <si>
    <t>Dochody bieżące</t>
  </si>
  <si>
    <t>PLAN NA POCZĄTEK ROKU</t>
  </si>
  <si>
    <t>PLAN PO ZMIANACH W ZŁ</t>
  </si>
  <si>
    <t>010</t>
  </si>
  <si>
    <t>%</t>
  </si>
  <si>
    <t>DOCHODY</t>
  </si>
  <si>
    <t>WYDATKI</t>
  </si>
  <si>
    <t>OGÓŁEM</t>
  </si>
  <si>
    <t>GOSPODARKA MIESZKANIOWA</t>
  </si>
  <si>
    <t>DZIAŁALNOŚĆ USŁUGOWA</t>
  </si>
  <si>
    <t>URZĘDY NACZELNYCH ORGANÓW WŁADZY PAŃSTWOWEJ, KONTROLI I OCHRONY PRAWA ORAZ SĄDOWNICTWA</t>
  </si>
  <si>
    <t>BEZPIECZEŃSTWO PUBLICZNE I OCHRONA PRZECIWPOŻAROWA</t>
  </si>
  <si>
    <t>RÓŻNE ROZLICZENIA</t>
  </si>
  <si>
    <t>OCHRONA ZDROWIA</t>
  </si>
  <si>
    <t>POMOC SPOŁECZNA</t>
  </si>
  <si>
    <t>Dochody majątkowe</t>
  </si>
  <si>
    <t>ADMINISTRACJA PUBLICZNA</t>
  </si>
  <si>
    <t>OBSŁUGA DŁUGU PUBLICZNEGO</t>
  </si>
  <si>
    <t>WYKONANIE W ZŁ</t>
  </si>
  <si>
    <t xml:space="preserve">KULTURA FIZYCZNA </t>
  </si>
  <si>
    <t>EDUKACYJNA OPIEKA WYCHOWAWCZA</t>
  </si>
  <si>
    <t xml:space="preserve">                                                          Załącznik nr 1</t>
  </si>
  <si>
    <t>1.</t>
  </si>
  <si>
    <t>RODZINA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</si>
  <si>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</si>
  <si>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</si>
  <si>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</si>
  <si>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</si>
  <si>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</si>
  <si>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</si>
  <si>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</si>
  <si>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</si>
  <si>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</si>
  <si>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</si>
  <si>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</si>
  <si>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</si>
  <si>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</si>
  <si>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</si>
  <si>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</si>
  <si>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</si>
  <si>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</si>
  <si>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</si>
  <si>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400</t>
  </si>
  <si>
    <t>ROLNICTWO                 I ŁOWIECTWO</t>
  </si>
  <si>
    <t>TRANSPORT                        I ŁĄCZNOŚĆ</t>
  </si>
  <si>
    <t>OŚWIATA                              I WYCHOWANIE</t>
  </si>
  <si>
    <t>GOSPODARKA KOMUNALNA                             I OCHRONA ŚRODOWISKA</t>
  </si>
  <si>
    <t>KULTURA                                 I OCHRONA DZIEDZICTWA NARODOWEGO</t>
  </si>
  <si>
    <t>DOCHODY OD OSÓB PRAWNYCH, OD OSÓB FIZYCZNYCH    I OD INNYCH JEDNOSTEK NIEPOSIADAJĄCYCH OSOBOWŚCI PRAWNEJ ORAZ WYDATKI ZWIĄZANE    Z ICH POBOREM</t>
  </si>
  <si>
    <t>WYTWARZANIE                 I ZAOPATRYWANIE       W ENERGIĘ ELEKTRYCZNĄ, GAZ           I WODĘ</t>
  </si>
  <si>
    <t>ZA I PÓŁROCZE 2019 ROKU WG DZIAŁÓW</t>
  </si>
  <si>
    <t>WYTWARZANIE                 I ZAOPATRYWANIE       W ENERGIĘ ELEKTRYCZNĄ, GAZ  I WODĘ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</si>
</sst>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7.5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9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0" fontId="1" fillId="0" borderId="25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7" fillId="0" borderId="0" xfId="0" applyNumberFormat="1" applyFont="1"/>
    <xf numFmtId="4" fontId="10" fillId="0" borderId="0" xfId="0" applyNumberFormat="1" applyFont="1"/>
    <xf numFmtId="4" fontId="11" fillId="0" borderId="1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0" fillId="0" borderId="0" xfId="0" applyFill="1"/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center"/>
    </xf>
    <xf numFmtId="4" fontId="0" fillId="0" borderId="0" xfId="0" applyNumberFormat="1" applyFill="1"/>
    <xf numFmtId="0" fontId="1" fillId="0" borderId="25" xfId="0" applyFont="1" applyFill="1" applyBorder="1"/>
    <xf numFmtId="49" fontId="1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4" fontId="12" fillId="0" borderId="32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view="pageLayout" topLeftCell="A4" zoomScaleNormal="90" workbookViewId="0">
      <selection activeCell="O11" sqref="O11"/>
    </sheetView>
  </sheetViews>
  <sheetFormatPr defaultRowHeight="14.25"/>
  <cols>
    <col min="1" max="1" width="2.875" customWidth="1"/>
    <col min="2" max="2" width="5.25" customWidth="1"/>
    <col min="3" max="3" width="9" style="21"/>
    <col min="4" max="4" width="5.625" style="21" customWidth="1"/>
    <col min="5" max="5" width="13.875" customWidth="1"/>
    <col min="6" max="6" width="13.5" customWidth="1"/>
    <col min="7" max="7" width="13.875" style="21" customWidth="1"/>
    <col min="8" max="8" width="14.25" customWidth="1"/>
    <col min="9" max="9" width="8.5" customWidth="1"/>
    <col min="10" max="10" width="14.375" customWidth="1"/>
    <col min="11" max="11" width="14.625" customWidth="1"/>
    <col min="12" max="12" width="13.875" customWidth="1"/>
    <col min="13" max="13" width="6.625" customWidth="1"/>
  </cols>
  <sheetData>
    <row r="1" spans="1:13" ht="16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thickBot="1">
      <c r="K3" s="48" t="s">
        <v>25</v>
      </c>
      <c r="L3" s="48"/>
      <c r="M3" s="48"/>
    </row>
    <row r="4" spans="1:13" ht="15">
      <c r="A4" s="56" t="s">
        <v>1</v>
      </c>
      <c r="B4" s="59" t="s">
        <v>2</v>
      </c>
      <c r="C4" s="62" t="s">
        <v>3</v>
      </c>
      <c r="D4" s="63"/>
      <c r="E4" s="74" t="s">
        <v>9</v>
      </c>
      <c r="F4" s="68"/>
      <c r="G4" s="68"/>
      <c r="H4" s="68"/>
      <c r="I4" s="69"/>
      <c r="J4" s="68" t="s">
        <v>10</v>
      </c>
      <c r="K4" s="68"/>
      <c r="L4" s="68"/>
      <c r="M4" s="69"/>
    </row>
    <row r="5" spans="1:13" ht="14.25" customHeight="1">
      <c r="A5" s="57"/>
      <c r="B5" s="60"/>
      <c r="C5" s="64"/>
      <c r="D5" s="65"/>
      <c r="E5" s="70" t="s">
        <v>5</v>
      </c>
      <c r="F5" s="71"/>
      <c r="G5" s="52" t="s">
        <v>6</v>
      </c>
      <c r="H5" s="78" t="s">
        <v>22</v>
      </c>
      <c r="I5" s="49" t="s">
        <v>8</v>
      </c>
      <c r="J5" s="75" t="s">
        <v>5</v>
      </c>
      <c r="K5" s="78" t="s">
        <v>6</v>
      </c>
      <c r="L5" s="78" t="s">
        <v>22</v>
      </c>
      <c r="M5" s="49" t="s">
        <v>8</v>
      </c>
    </row>
    <row r="6" spans="1:13" ht="14.25" customHeight="1">
      <c r="A6" s="57"/>
      <c r="B6" s="60"/>
      <c r="C6" s="64"/>
      <c r="D6" s="65"/>
      <c r="E6" s="72"/>
      <c r="F6" s="73"/>
      <c r="G6" s="53"/>
      <c r="H6" s="79"/>
      <c r="I6" s="50"/>
      <c r="J6" s="76"/>
      <c r="K6" s="79"/>
      <c r="L6" s="79"/>
      <c r="M6" s="50"/>
    </row>
    <row r="7" spans="1:13" ht="32.25" customHeight="1">
      <c r="A7" s="58"/>
      <c r="B7" s="61"/>
      <c r="C7" s="66"/>
      <c r="D7" s="67"/>
      <c r="E7" s="6" t="s">
        <v>4</v>
      </c>
      <c r="F7" s="6" t="s">
        <v>19</v>
      </c>
      <c r="G7" s="54"/>
      <c r="H7" s="80"/>
      <c r="I7" s="51"/>
      <c r="J7" s="77"/>
      <c r="K7" s="80"/>
      <c r="L7" s="80"/>
      <c r="M7" s="51"/>
    </row>
    <row r="8" spans="1:13" ht="29.25" customHeight="1">
      <c r="A8" s="2" t="s">
        <v>26</v>
      </c>
      <c r="B8" s="3" t="s">
        <v>7</v>
      </c>
      <c r="C8" s="43" t="s">
        <v>47</v>
      </c>
      <c r="D8" s="44"/>
      <c r="E8" s="13">
        <v>5000</v>
      </c>
      <c r="F8" s="7">
        <v>0</v>
      </c>
      <c r="G8" s="22">
        <v>204138.37</v>
      </c>
      <c r="H8" s="13">
        <v>201268.85</v>
      </c>
      <c r="I8" s="15">
        <f>H8/G8*100</f>
        <v>98.594325995646983</v>
      </c>
      <c r="J8" s="16">
        <v>27350</v>
      </c>
      <c r="K8" s="13">
        <v>226488.37</v>
      </c>
      <c r="L8" s="7">
        <v>207754.47</v>
      </c>
      <c r="M8" s="10">
        <f>L8/K8%</f>
        <v>91.728537761122126</v>
      </c>
    </row>
    <row r="9" spans="1:13" s="21" customFormat="1" ht="61.5" hidden="1" customHeight="1">
      <c r="A9" s="26" t="s">
        <v>28</v>
      </c>
      <c r="B9" s="27" t="s">
        <v>46</v>
      </c>
      <c r="C9" s="39" t="s">
        <v>53</v>
      </c>
      <c r="D9" s="45"/>
      <c r="E9" s="22">
        <v>0</v>
      </c>
      <c r="F9" s="28">
        <v>0</v>
      </c>
      <c r="G9" s="22">
        <v>0</v>
      </c>
      <c r="H9" s="22">
        <v>0</v>
      </c>
      <c r="I9" s="15">
        <v>0</v>
      </c>
      <c r="J9" s="29">
        <v>0</v>
      </c>
      <c r="K9" s="22">
        <v>0</v>
      </c>
      <c r="L9" s="28">
        <v>0</v>
      </c>
      <c r="M9" s="30" t="e">
        <f>L9/K9%</f>
        <v>#DIV/0!</v>
      </c>
    </row>
    <row r="10" spans="1:13" s="21" customFormat="1" ht="61.5" customHeight="1">
      <c r="A10" s="26" t="s">
        <v>28</v>
      </c>
      <c r="B10" s="27" t="s">
        <v>46</v>
      </c>
      <c r="C10" s="46" t="s">
        <v>55</v>
      </c>
      <c r="D10" s="47"/>
      <c r="E10" s="22">
        <v>0</v>
      </c>
      <c r="F10" s="28">
        <v>0</v>
      </c>
      <c r="G10" s="22">
        <v>0</v>
      </c>
      <c r="H10" s="22">
        <v>0</v>
      </c>
      <c r="I10" s="15">
        <v>0</v>
      </c>
      <c r="J10" s="29">
        <v>0</v>
      </c>
      <c r="K10" s="22">
        <v>36732</v>
      </c>
      <c r="L10" s="28">
        <v>0</v>
      </c>
      <c r="M10" s="30">
        <v>0</v>
      </c>
    </row>
    <row r="11" spans="1:13" ht="28.5" customHeight="1">
      <c r="A11" s="2" t="s">
        <v>29</v>
      </c>
      <c r="B11" s="4">
        <v>600</v>
      </c>
      <c r="C11" s="39" t="s">
        <v>48</v>
      </c>
      <c r="D11" s="40"/>
      <c r="E11" s="13">
        <v>4000</v>
      </c>
      <c r="F11" s="7">
        <v>0</v>
      </c>
      <c r="G11" s="22">
        <v>4000</v>
      </c>
      <c r="H11" s="13">
        <v>0</v>
      </c>
      <c r="I11" s="15">
        <f t="shared" ref="I11:I28" si="0">H11/G11*100</f>
        <v>0</v>
      </c>
      <c r="J11" s="16">
        <v>192000</v>
      </c>
      <c r="K11" s="13">
        <v>252000</v>
      </c>
      <c r="L11" s="7">
        <v>62133.82</v>
      </c>
      <c r="M11" s="10">
        <f>L11/K11%</f>
        <v>24.656277777777778</v>
      </c>
    </row>
    <row r="12" spans="1:13" ht="31.5" customHeight="1">
      <c r="A12" s="2" t="s">
        <v>30</v>
      </c>
      <c r="B12" s="4">
        <v>700</v>
      </c>
      <c r="C12" s="39" t="s">
        <v>12</v>
      </c>
      <c r="D12" s="40"/>
      <c r="E12" s="13">
        <v>63500</v>
      </c>
      <c r="F12" s="7">
        <v>73000</v>
      </c>
      <c r="G12" s="22">
        <v>176500</v>
      </c>
      <c r="H12" s="13">
        <v>66123.27</v>
      </c>
      <c r="I12" s="15">
        <f t="shared" si="0"/>
        <v>37.463609065155815</v>
      </c>
      <c r="J12" s="16">
        <v>20200</v>
      </c>
      <c r="K12" s="13">
        <v>20200</v>
      </c>
      <c r="L12" s="7">
        <v>6744.73</v>
      </c>
      <c r="M12" s="10">
        <f t="shared" ref="M12:M28" si="1">L12/K12%</f>
        <v>33.389752475247519</v>
      </c>
    </row>
    <row r="13" spans="1:13" ht="30.75" customHeight="1">
      <c r="A13" s="2" t="s">
        <v>31</v>
      </c>
      <c r="B13" s="4">
        <v>710</v>
      </c>
      <c r="C13" s="39" t="s">
        <v>13</v>
      </c>
      <c r="D13" s="40"/>
      <c r="E13" s="13">
        <v>10000</v>
      </c>
      <c r="F13" s="7">
        <v>0</v>
      </c>
      <c r="G13" s="22">
        <v>10000</v>
      </c>
      <c r="H13" s="13">
        <v>2250</v>
      </c>
      <c r="I13" s="15">
        <f t="shared" si="0"/>
        <v>22.5</v>
      </c>
      <c r="J13" s="16">
        <v>58000</v>
      </c>
      <c r="K13" s="13">
        <v>58000</v>
      </c>
      <c r="L13" s="7">
        <v>10940.15</v>
      </c>
      <c r="M13" s="10">
        <f t="shared" si="1"/>
        <v>18.862327586206895</v>
      </c>
    </row>
    <row r="14" spans="1:13" ht="35.25" customHeight="1">
      <c r="A14" s="2" t="s">
        <v>32</v>
      </c>
      <c r="B14" s="4">
        <v>750</v>
      </c>
      <c r="C14" s="39" t="s">
        <v>20</v>
      </c>
      <c r="D14" s="40"/>
      <c r="E14" s="13">
        <v>10200</v>
      </c>
      <c r="F14" s="7">
        <v>699091.48</v>
      </c>
      <c r="G14" s="22">
        <v>709291.48</v>
      </c>
      <c r="H14" s="13">
        <v>7378.11</v>
      </c>
      <c r="I14" s="15">
        <f t="shared" si="0"/>
        <v>1.0402084626760213</v>
      </c>
      <c r="J14" s="16">
        <v>3600136.06</v>
      </c>
      <c r="K14" s="13">
        <v>3578136.06</v>
      </c>
      <c r="L14" s="7">
        <v>1083223.27</v>
      </c>
      <c r="M14" s="10">
        <f t="shared" si="1"/>
        <v>30.273395193362212</v>
      </c>
    </row>
    <row r="15" spans="1:13" ht="96.75" customHeight="1">
      <c r="A15" s="2" t="s">
        <v>33</v>
      </c>
      <c r="B15" s="4">
        <v>751</v>
      </c>
      <c r="C15" s="39" t="s">
        <v>14</v>
      </c>
      <c r="D15" s="40"/>
      <c r="E15" s="22">
        <v>624</v>
      </c>
      <c r="F15" s="7">
        <v>0</v>
      </c>
      <c r="G15" s="22">
        <v>12435</v>
      </c>
      <c r="H15" s="13">
        <v>12123</v>
      </c>
      <c r="I15" s="15">
        <f t="shared" si="0"/>
        <v>97.490952955367916</v>
      </c>
      <c r="J15" s="16">
        <v>624</v>
      </c>
      <c r="K15" s="13">
        <v>12435</v>
      </c>
      <c r="L15" s="7">
        <v>11156.6</v>
      </c>
      <c r="M15" s="10">
        <f t="shared" si="1"/>
        <v>89.719340570969052</v>
      </c>
    </row>
    <row r="16" spans="1:13" ht="54.75" customHeight="1">
      <c r="A16" s="2" t="s">
        <v>34</v>
      </c>
      <c r="B16" s="4">
        <v>754</v>
      </c>
      <c r="C16" s="41" t="s">
        <v>15</v>
      </c>
      <c r="D16" s="42"/>
      <c r="E16" s="13">
        <v>0</v>
      </c>
      <c r="F16" s="7">
        <v>0</v>
      </c>
      <c r="G16" s="22">
        <v>0</v>
      </c>
      <c r="H16" s="13">
        <v>0</v>
      </c>
      <c r="I16" s="15">
        <v>0</v>
      </c>
      <c r="J16" s="16">
        <v>160000</v>
      </c>
      <c r="K16" s="13">
        <v>160000</v>
      </c>
      <c r="L16" s="7">
        <v>71142.100000000006</v>
      </c>
      <c r="M16" s="10">
        <f t="shared" si="1"/>
        <v>44.463812500000003</v>
      </c>
    </row>
    <row r="17" spans="1:13" ht="145.5" customHeight="1">
      <c r="A17" s="2" t="s">
        <v>35</v>
      </c>
      <c r="B17" s="4">
        <v>756</v>
      </c>
      <c r="C17" s="39" t="s">
        <v>52</v>
      </c>
      <c r="D17" s="40"/>
      <c r="E17" s="13">
        <v>4852000</v>
      </c>
      <c r="F17" s="7">
        <v>0</v>
      </c>
      <c r="G17" s="22">
        <v>4852000</v>
      </c>
      <c r="H17" s="13">
        <v>2111534.63</v>
      </c>
      <c r="I17" s="15">
        <f t="shared" si="0"/>
        <v>43.518850577081615</v>
      </c>
      <c r="J17" s="16">
        <v>0</v>
      </c>
      <c r="K17" s="13">
        <v>0</v>
      </c>
      <c r="L17" s="7">
        <v>0</v>
      </c>
      <c r="M17" s="10">
        <v>0</v>
      </c>
    </row>
    <row r="18" spans="1:13" ht="32.25" customHeight="1">
      <c r="A18" s="2" t="s">
        <v>36</v>
      </c>
      <c r="B18" s="4">
        <v>757</v>
      </c>
      <c r="C18" s="39" t="s">
        <v>21</v>
      </c>
      <c r="D18" s="40"/>
      <c r="E18" s="13">
        <v>0</v>
      </c>
      <c r="F18" s="7">
        <v>0</v>
      </c>
      <c r="G18" s="22">
        <v>0</v>
      </c>
      <c r="H18" s="13">
        <v>0</v>
      </c>
      <c r="I18" s="15">
        <v>0</v>
      </c>
      <c r="J18" s="16">
        <v>415000</v>
      </c>
      <c r="K18" s="13">
        <v>415000</v>
      </c>
      <c r="L18" s="7">
        <v>206527.74</v>
      </c>
      <c r="M18" s="10">
        <f t="shared" si="1"/>
        <v>49.765720481927708</v>
      </c>
    </row>
    <row r="19" spans="1:13" ht="27.75" customHeight="1">
      <c r="A19" s="2" t="s">
        <v>37</v>
      </c>
      <c r="B19" s="4">
        <v>758</v>
      </c>
      <c r="C19" s="39" t="s">
        <v>16</v>
      </c>
      <c r="D19" s="40"/>
      <c r="E19" s="13">
        <v>4335769</v>
      </c>
      <c r="F19" s="7">
        <v>0</v>
      </c>
      <c r="G19" s="22">
        <v>4204973</v>
      </c>
      <c r="H19" s="13">
        <v>2438732.09</v>
      </c>
      <c r="I19" s="15">
        <f t="shared" si="0"/>
        <v>57.996379287096488</v>
      </c>
      <c r="J19" s="16">
        <v>136750</v>
      </c>
      <c r="K19" s="13">
        <v>136750</v>
      </c>
      <c r="L19" s="7">
        <v>40045.449999999997</v>
      </c>
      <c r="M19" s="10">
        <f t="shared" si="1"/>
        <v>29.283692870201094</v>
      </c>
    </row>
    <row r="20" spans="1:13" ht="31.5" customHeight="1">
      <c r="A20" s="2" t="s">
        <v>38</v>
      </c>
      <c r="B20" s="4">
        <v>801</v>
      </c>
      <c r="C20" s="39" t="s">
        <v>49</v>
      </c>
      <c r="D20" s="40"/>
      <c r="E20" s="22">
        <v>2000</v>
      </c>
      <c r="F20" s="7">
        <v>0</v>
      </c>
      <c r="G20" s="22">
        <v>55314</v>
      </c>
      <c r="H20" s="22">
        <v>29095.37</v>
      </c>
      <c r="I20" s="15">
        <f t="shared" si="0"/>
        <v>52.600372419279019</v>
      </c>
      <c r="J20" s="16">
        <v>3973200</v>
      </c>
      <c r="K20" s="13">
        <v>3895986</v>
      </c>
      <c r="L20" s="7">
        <v>1984996.98</v>
      </c>
      <c r="M20" s="10">
        <f t="shared" si="1"/>
        <v>50.949797560874188</v>
      </c>
    </row>
    <row r="21" spans="1:13" ht="29.25" customHeight="1">
      <c r="A21" s="2" t="s">
        <v>39</v>
      </c>
      <c r="B21" s="4">
        <v>851</v>
      </c>
      <c r="C21" s="39" t="s">
        <v>17</v>
      </c>
      <c r="D21" s="40"/>
      <c r="E21" s="13">
        <v>0</v>
      </c>
      <c r="F21" s="7">
        <v>0</v>
      </c>
      <c r="G21" s="22">
        <v>2100</v>
      </c>
      <c r="H21" s="13">
        <v>2100</v>
      </c>
      <c r="I21" s="15">
        <f t="shared" si="0"/>
        <v>100</v>
      </c>
      <c r="J21" s="16">
        <v>31000</v>
      </c>
      <c r="K21" s="13">
        <v>38600</v>
      </c>
      <c r="L21" s="7">
        <v>18053.66</v>
      </c>
      <c r="M21" s="10">
        <f t="shared" si="1"/>
        <v>46.771139896373057</v>
      </c>
    </row>
    <row r="22" spans="1:13" ht="30.75" customHeight="1">
      <c r="A22" s="2" t="s">
        <v>40</v>
      </c>
      <c r="B22" s="4">
        <v>852</v>
      </c>
      <c r="C22" s="39" t="s">
        <v>18</v>
      </c>
      <c r="D22" s="40"/>
      <c r="E22" s="22">
        <v>297859</v>
      </c>
      <c r="F22" s="7">
        <v>0</v>
      </c>
      <c r="G22" s="22">
        <v>316973.8</v>
      </c>
      <c r="H22" s="13">
        <v>165724.79999999999</v>
      </c>
      <c r="I22" s="15">
        <f t="shared" si="0"/>
        <v>52.283437937141805</v>
      </c>
      <c r="J22" s="16">
        <v>669049</v>
      </c>
      <c r="K22" s="13">
        <v>712389.69</v>
      </c>
      <c r="L22" s="7">
        <v>323304.64</v>
      </c>
      <c r="M22" s="10">
        <f t="shared" si="1"/>
        <v>45.383116086365597</v>
      </c>
    </row>
    <row r="23" spans="1:13" ht="33" customHeight="1">
      <c r="A23" s="2" t="s">
        <v>41</v>
      </c>
      <c r="B23" s="4">
        <v>854</v>
      </c>
      <c r="C23" s="39" t="s">
        <v>24</v>
      </c>
      <c r="D23" s="40"/>
      <c r="E23" s="13">
        <v>0</v>
      </c>
      <c r="F23" s="7">
        <v>0</v>
      </c>
      <c r="G23" s="22">
        <v>24040</v>
      </c>
      <c r="H23" s="13">
        <v>24040</v>
      </c>
      <c r="I23" s="15">
        <f t="shared" si="0"/>
        <v>100</v>
      </c>
      <c r="J23" s="16">
        <v>18500</v>
      </c>
      <c r="K23" s="13">
        <v>42540</v>
      </c>
      <c r="L23" s="7">
        <v>40998.199999999997</v>
      </c>
      <c r="M23" s="10">
        <f t="shared" si="1"/>
        <v>96.375646450399628</v>
      </c>
    </row>
    <row r="24" spans="1:13" ht="24.75" customHeight="1">
      <c r="A24" s="2" t="s">
        <v>42</v>
      </c>
      <c r="B24" s="4">
        <v>855</v>
      </c>
      <c r="C24" s="31" t="s">
        <v>27</v>
      </c>
      <c r="D24" s="32"/>
      <c r="E24" s="22">
        <v>3268000</v>
      </c>
      <c r="F24" s="7">
        <v>0</v>
      </c>
      <c r="G24" s="22">
        <v>3272626.71</v>
      </c>
      <c r="H24" s="13">
        <v>1665381.6</v>
      </c>
      <c r="I24" s="15">
        <f t="shared" si="0"/>
        <v>50.88822366789276</v>
      </c>
      <c r="J24" s="16">
        <v>3351150</v>
      </c>
      <c r="K24" s="13">
        <v>3373102.23</v>
      </c>
      <c r="L24" s="7">
        <v>1667447.75</v>
      </c>
      <c r="M24" s="10">
        <f t="shared" si="1"/>
        <v>49.433655913832183</v>
      </c>
    </row>
    <row r="25" spans="1:13" ht="51" customHeight="1">
      <c r="A25" s="2" t="s">
        <v>43</v>
      </c>
      <c r="B25" s="4">
        <v>900</v>
      </c>
      <c r="C25" s="39" t="s">
        <v>50</v>
      </c>
      <c r="D25" s="40"/>
      <c r="E25" s="13">
        <v>91656.52</v>
      </c>
      <c r="F25" s="7">
        <v>0</v>
      </c>
      <c r="G25" s="22">
        <v>101599.29</v>
      </c>
      <c r="H25" s="13">
        <v>50044.04</v>
      </c>
      <c r="I25" s="15">
        <f t="shared" si="0"/>
        <v>49.256289094146233</v>
      </c>
      <c r="J25" s="16">
        <v>514000</v>
      </c>
      <c r="K25" s="13">
        <v>543925</v>
      </c>
      <c r="L25" s="7">
        <v>198334.28</v>
      </c>
      <c r="M25" s="10">
        <f t="shared" si="1"/>
        <v>36.463534494645401</v>
      </c>
    </row>
    <row r="26" spans="1:13" ht="48.75" customHeight="1">
      <c r="A26" s="2" t="s">
        <v>44</v>
      </c>
      <c r="B26" s="4">
        <v>921</v>
      </c>
      <c r="C26" s="39" t="s">
        <v>51</v>
      </c>
      <c r="D26" s="40"/>
      <c r="E26" s="13">
        <v>12300</v>
      </c>
      <c r="F26" s="7">
        <v>0</v>
      </c>
      <c r="G26" s="22">
        <v>139849.38</v>
      </c>
      <c r="H26" s="13">
        <v>131492.43</v>
      </c>
      <c r="I26" s="15">
        <f t="shared" si="0"/>
        <v>94.024321023089257</v>
      </c>
      <c r="J26" s="16">
        <v>214000</v>
      </c>
      <c r="K26" s="13">
        <v>245015.74</v>
      </c>
      <c r="L26" s="7">
        <v>132167.92000000001</v>
      </c>
      <c r="M26" s="10">
        <f t="shared" si="1"/>
        <v>53.942624257527299</v>
      </c>
    </row>
    <row r="27" spans="1:13" ht="24" customHeight="1" thickBot="1">
      <c r="A27" s="2" t="s">
        <v>45</v>
      </c>
      <c r="B27" s="5">
        <v>926</v>
      </c>
      <c r="C27" s="34" t="s">
        <v>23</v>
      </c>
      <c r="D27" s="35"/>
      <c r="E27" s="14">
        <v>0</v>
      </c>
      <c r="F27" s="8">
        <v>0</v>
      </c>
      <c r="G27" s="23">
        <v>0</v>
      </c>
      <c r="H27" s="14">
        <v>0</v>
      </c>
      <c r="I27" s="19">
        <v>0</v>
      </c>
      <c r="J27" s="17">
        <v>44040.94</v>
      </c>
      <c r="K27" s="14">
        <v>38540.94</v>
      </c>
      <c r="L27" s="8">
        <v>10759.58</v>
      </c>
      <c r="M27" s="20">
        <f t="shared" si="1"/>
        <v>27.917274461909855</v>
      </c>
    </row>
    <row r="28" spans="1:13" ht="15.75" thickBot="1">
      <c r="A28" s="36" t="s">
        <v>11</v>
      </c>
      <c r="B28" s="37"/>
      <c r="C28" s="37"/>
      <c r="D28" s="38"/>
      <c r="E28" s="9">
        <f>SUM(E8:E27)</f>
        <v>12952908.52</v>
      </c>
      <c r="F28" s="9">
        <f>SUM(F8:F27)</f>
        <v>772091.48</v>
      </c>
      <c r="G28" s="24">
        <f>G8+G11+G12+G13+G14+G15+G16+G17+G19+G20+G22+G23+G25+G26+G27+G24+G21</f>
        <v>14085841.030000001</v>
      </c>
      <c r="H28" s="24">
        <f>H8+H11+H12+H13+H14+H15+H16+H17+H19+H20+H22+H23+H25+H26+H27+H24+H21</f>
        <v>6907288.1899999995</v>
      </c>
      <c r="I28" s="33">
        <f t="shared" si="0"/>
        <v>49.037101691612648</v>
      </c>
      <c r="J28" s="18">
        <f>SUM(J8:J27)</f>
        <v>13425000</v>
      </c>
      <c r="K28" s="9">
        <f>SUM(K8:K27)</f>
        <v>13785841.029999999</v>
      </c>
      <c r="L28" s="9">
        <f>SUM(L8:L27)</f>
        <v>6075731.3400000008</v>
      </c>
      <c r="M28" s="33">
        <f t="shared" si="1"/>
        <v>44.072257374637672</v>
      </c>
    </row>
    <row r="29" spans="1:13">
      <c r="E29" s="1"/>
      <c r="F29" s="1"/>
      <c r="G29" s="25"/>
      <c r="H29" s="1"/>
      <c r="I29" s="1"/>
      <c r="J29" s="12"/>
      <c r="K29" s="11"/>
      <c r="L29" s="11"/>
      <c r="M29" s="11"/>
    </row>
    <row r="30" spans="1:13">
      <c r="E30" s="1"/>
      <c r="F30" s="1"/>
      <c r="G30" s="25"/>
      <c r="H30" s="1"/>
      <c r="I30" s="1"/>
      <c r="J30" s="1"/>
      <c r="K30" s="1"/>
      <c r="L30" s="1"/>
      <c r="M30" s="1"/>
    </row>
    <row r="31" spans="1:13">
      <c r="E31" s="1"/>
      <c r="F31" s="1"/>
      <c r="G31" s="25"/>
      <c r="H31" s="1"/>
      <c r="I31" s="1"/>
      <c r="J31" s="1"/>
      <c r="K31" s="1"/>
      <c r="L31" s="1"/>
      <c r="M31" s="1"/>
    </row>
    <row r="32" spans="1:13">
      <c r="E32" s="1"/>
      <c r="F32" s="1"/>
      <c r="G32" s="25"/>
      <c r="H32" s="1"/>
      <c r="I32" s="1"/>
      <c r="J32" s="1"/>
      <c r="K32" s="1"/>
      <c r="L32" s="1"/>
      <c r="M32" s="1"/>
    </row>
    <row r="33" spans="5:13">
      <c r="E33" s="1"/>
      <c r="F33" s="1"/>
      <c r="G33" s="25"/>
      <c r="H33" s="1"/>
      <c r="I33" s="1"/>
      <c r="J33" s="1"/>
      <c r="K33" s="1"/>
      <c r="L33" s="1"/>
      <c r="M33" s="1"/>
    </row>
    <row r="34" spans="5:13">
      <c r="E34" s="1"/>
      <c r="F34" s="1"/>
      <c r="G34" s="25"/>
      <c r="H34" s="1"/>
      <c r="I34" s="1"/>
      <c r="J34" s="1"/>
      <c r="K34" s="1"/>
      <c r="L34" s="1"/>
      <c r="M34" s="1"/>
    </row>
  </sheetData>
  <mergeCells count="36">
    <mergeCell ref="K3:M3"/>
    <mergeCell ref="M5:M7"/>
    <mergeCell ref="G5:G7"/>
    <mergeCell ref="A1:M1"/>
    <mergeCell ref="A2:M2"/>
    <mergeCell ref="A4:A7"/>
    <mergeCell ref="B4:B7"/>
    <mergeCell ref="C4:D7"/>
    <mergeCell ref="J4:M4"/>
    <mergeCell ref="I5:I7"/>
    <mergeCell ref="E5:F6"/>
    <mergeCell ref="E4:I4"/>
    <mergeCell ref="J5:J7"/>
    <mergeCell ref="K5:K7"/>
    <mergeCell ref="L5:L7"/>
    <mergeCell ref="H5:H7"/>
    <mergeCell ref="C8:D8"/>
    <mergeCell ref="C14:D14"/>
    <mergeCell ref="C13:D13"/>
    <mergeCell ref="C9:D9"/>
    <mergeCell ref="C22:D22"/>
    <mergeCell ref="C21:D21"/>
    <mergeCell ref="C20:D20"/>
    <mergeCell ref="C19:D19"/>
    <mergeCell ref="C10:D10"/>
    <mergeCell ref="C27:D27"/>
    <mergeCell ref="A28:D28"/>
    <mergeCell ref="C12:D12"/>
    <mergeCell ref="C11:D11"/>
    <mergeCell ref="C26:D26"/>
    <mergeCell ref="C25:D25"/>
    <mergeCell ref="C23:D23"/>
    <mergeCell ref="C18:D18"/>
    <mergeCell ref="C17:D17"/>
    <mergeCell ref="C16:D16"/>
    <mergeCell ref="C15:D15"/>
  </mergeCells>
  <pageMargins left="0.19685039370078741" right="0.31496062992125984" top="0.39370078740157483" bottom="0.74803149606299213" header="0.31496062992125984" footer="0.31496062992125984"/>
  <pageSetup paperSize="9" scale="95" orientation="landscape" r:id="rId1"/>
  <headerFooter scaleWithDoc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OEM</cp:lastModifiedBy>
  <cp:lastPrinted>2019-08-05T11:32:44Z</cp:lastPrinted>
  <dcterms:created xsi:type="dcterms:W3CDTF">2011-03-29T10:32:28Z</dcterms:created>
  <dcterms:modified xsi:type="dcterms:W3CDTF">2020-06-01T10:07:22Z</dcterms:modified>
</cp:coreProperties>
</file>